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b\Desktop\Teaching\Sports\Wrestling\OAWOA\2017 AGM Reports\"/>
    </mc:Choice>
  </mc:AlternateContent>
  <bookViews>
    <workbookView xWindow="0" yWindow="0" windowWidth="20490" windowHeight="7530" xr2:uid="{00000000-000D-0000-FFFF-FFFF00000000}"/>
  </bookViews>
  <sheets>
    <sheet name="Income &amp; Expense" sheetId="1" r:id="rId1"/>
    <sheet name="Assets &amp; Liabilities" sheetId="5" r:id="rId2"/>
    <sheet name="Sheet2" sheetId="2" state="hidden" r:id="rId3"/>
    <sheet name="Sheet3" sheetId="3" state="hidden" r:id="rId4"/>
  </sheets>
  <definedNames>
    <definedName name="_xlnm.Print_Titles" localSheetId="0">'Income &amp; Expense'!$A:$F,'Income &amp; Expense'!$1:$1</definedName>
  </definedNames>
  <calcPr calcId="171027"/>
</workbook>
</file>

<file path=xl/calcChain.xml><?xml version="1.0" encoding="utf-8"?>
<calcChain xmlns="http://schemas.openxmlformats.org/spreadsheetml/2006/main">
  <c r="F26" i="5" l="1"/>
  <c r="F21" i="5"/>
  <c r="F22" i="5" s="1"/>
  <c r="F27" i="5" s="1"/>
  <c r="F20" i="5"/>
  <c r="F13" i="5"/>
  <c r="F10" i="5"/>
  <c r="F14" i="5" s="1"/>
  <c r="F9" i="5"/>
  <c r="F6" i="5"/>
  <c r="G45" i="1" l="1"/>
  <c r="G40" i="1"/>
  <c r="G36" i="1"/>
  <c r="G52" i="1" s="1"/>
  <c r="G29" i="1"/>
  <c r="G18" i="1"/>
  <c r="G12" i="1"/>
  <c r="G7" i="1"/>
  <c r="G21" i="1" s="1"/>
  <c r="G22" i="1" s="1"/>
  <c r="G53" i="1" l="1"/>
  <c r="G54" i="1" s="1"/>
</calcChain>
</file>

<file path=xl/sharedStrings.xml><?xml version="1.0" encoding="utf-8"?>
<sst xmlns="http://schemas.openxmlformats.org/spreadsheetml/2006/main" count="81" uniqueCount="76">
  <si>
    <t>Sep '16 - Aug 17</t>
  </si>
  <si>
    <t>Ordinary Income/Expense</t>
  </si>
  <si>
    <t>Income</t>
  </si>
  <si>
    <t>Donation</t>
  </si>
  <si>
    <t>Fees</t>
  </si>
  <si>
    <t>Tournament</t>
  </si>
  <si>
    <t>Total Fees</t>
  </si>
  <si>
    <t>Grant</t>
  </si>
  <si>
    <t>Grants</t>
  </si>
  <si>
    <t>CAWOA</t>
  </si>
  <si>
    <t>OAWA</t>
  </si>
  <si>
    <t>Total Grants</t>
  </si>
  <si>
    <t>Hotel Charge</t>
  </si>
  <si>
    <t>Membership Donation</t>
  </si>
  <si>
    <t>Memberships</t>
  </si>
  <si>
    <t>Reimbursement of Membership Fee</t>
  </si>
  <si>
    <t>Memberships - Other</t>
  </si>
  <si>
    <t>Total Memberships</t>
  </si>
  <si>
    <t>Miscellaneous Income</t>
  </si>
  <si>
    <t>Travel Reimbursement</t>
  </si>
  <si>
    <t>Total Income</t>
  </si>
  <si>
    <t>Gross Profit</t>
  </si>
  <si>
    <t>Expense</t>
  </si>
  <si>
    <t>Advertising and Promotion</t>
  </si>
  <si>
    <t>AGM</t>
  </si>
  <si>
    <t>Award</t>
  </si>
  <si>
    <t>Bill Perkins</t>
  </si>
  <si>
    <t>OFSAA</t>
  </si>
  <si>
    <t>Total Award</t>
  </si>
  <si>
    <t>Bank Service Charges</t>
  </si>
  <si>
    <t>CAWA - Membership Donations</t>
  </si>
  <si>
    <t>CAWOA Processing Fee</t>
  </si>
  <si>
    <t>Fees (Expense)</t>
  </si>
  <si>
    <t>Referees</t>
  </si>
  <si>
    <t>Tournaments</t>
  </si>
  <si>
    <t>Total Fees (Expense)</t>
  </si>
  <si>
    <t>Meals and Entertainment</t>
  </si>
  <si>
    <t>Executive Meeting</t>
  </si>
  <si>
    <t>Meals and Entertainment - Other</t>
  </si>
  <si>
    <t>Total Meals and Entertainment</t>
  </si>
  <si>
    <t>Meeting Expenses</t>
  </si>
  <si>
    <t>Memberships (Expense)</t>
  </si>
  <si>
    <t>Total Memberships (Expense)</t>
  </si>
  <si>
    <t>Office Supplies</t>
  </si>
  <si>
    <t>Per Diem</t>
  </si>
  <si>
    <t>Promotions</t>
  </si>
  <si>
    <t>Tournament Room</t>
  </si>
  <si>
    <t>Travel Expense</t>
  </si>
  <si>
    <t>Website Maintenance</t>
  </si>
  <si>
    <t>Total Expense</t>
  </si>
  <si>
    <t>Net Ordinary Income</t>
  </si>
  <si>
    <t>Net Income</t>
  </si>
  <si>
    <t>31 Aug 17</t>
  </si>
  <si>
    <t>ASSETS</t>
  </si>
  <si>
    <t>Current Assets</t>
  </si>
  <si>
    <t>Chequing/Savings</t>
  </si>
  <si>
    <t>A Community Account - BMO</t>
  </si>
  <si>
    <t>Total Chequing/Savings</t>
  </si>
  <si>
    <t>Accounts Receivable</t>
  </si>
  <si>
    <t>Total Accounts Receivable</t>
  </si>
  <si>
    <t>Total Current Assets</t>
  </si>
  <si>
    <t>Fixed Assets</t>
  </si>
  <si>
    <t>Investment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</si>
  <si>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</si>
  <si>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</si>
  <si>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</si>
  <si>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</si>
  <si>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</si>
  <si>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</si>
  <si>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</si>
  <si>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Total Current Liabilities</t>
  </si>
  <si>
    <t>Total Liabilities</t>
  </si>
  <si>
    <t>Equity</t>
  </si>
  <si>
    <t>Unrestricted Net Assets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</si>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</sst>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/>
    <xf numFmtId="0" fontId="0" fillId="0" borderId="0" xfId="0" applyNumberForma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/>
    <xf numFmtId="39" fontId="4" fillId="0" borderId="0" xfId="0" applyNumberFormat="1" applyFont="1"/>
    <xf numFmtId="0" fontId="3" fillId="0" borderId="0" xfId="0" applyFont="1"/>
    <xf numFmtId="39" fontId="4" fillId="0" borderId="2" xfId="0" applyNumberFormat="1" applyFont="1" applyBorder="1"/>
    <xf numFmtId="39" fontId="4" fillId="0" borderId="0" xfId="0" applyNumberFormat="1" applyFont="1" applyBorder="1"/>
    <xf numFmtId="39" fontId="4" fillId="0" borderId="3" xfId="0" applyNumberFormat="1" applyFont="1" applyBorder="1"/>
    <xf numFmtId="39" fontId="4" fillId="0" borderId="4" xfId="0" applyNumberFormat="1" applyFont="1" applyBorder="1"/>
    <xf numFmtId="39" fontId="2" fillId="0" borderId="5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5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" customWidth="1"/>
    <col min="6" max="6" width="35.28515625" style="1" customWidth="1"/>
    <col min="7" max="7" width="26.140625" style="2" customWidth="1"/>
  </cols>
  <sheetData>
    <row r="1" spans="1:7" s="5" customFormat="1" ht="13.5" thickBot="1" x14ac:dyDescent="0.25">
      <c r="A1" s="3"/>
      <c r="B1" s="3"/>
      <c r="C1" s="3"/>
      <c r="D1" s="3"/>
      <c r="E1" s="3"/>
      <c r="F1" s="3"/>
      <c r="G1" s="4" t="s">
        <v>0</v>
      </c>
    </row>
    <row r="2" spans="1:7" s="8" customFormat="1" ht="13.5" thickTop="1" x14ac:dyDescent="0.2">
      <c r="A2" s="6"/>
      <c r="B2" s="6" t="s">
        <v>1</v>
      </c>
      <c r="C2" s="6"/>
      <c r="D2" s="6"/>
      <c r="E2" s="6"/>
      <c r="F2" s="6"/>
      <c r="G2" s="7"/>
    </row>
    <row r="3" spans="1:7" s="8" customFormat="1" ht="12.75" x14ac:dyDescent="0.2">
      <c r="A3" s="6"/>
      <c r="B3" s="6"/>
      <c r="C3" s="6"/>
      <c r="D3" s="6" t="s">
        <v>2</v>
      </c>
      <c r="E3" s="6"/>
      <c r="F3" s="6"/>
      <c r="G3" s="7"/>
    </row>
    <row r="4" spans="1:7" s="8" customFormat="1" ht="12.75" x14ac:dyDescent="0.2">
      <c r="A4" s="6"/>
      <c r="B4" s="6"/>
      <c r="C4" s="6"/>
      <c r="D4" s="6"/>
      <c r="E4" s="6" t="s">
        <v>3</v>
      </c>
      <c r="F4" s="6"/>
      <c r="G4" s="7">
        <v>1150</v>
      </c>
    </row>
    <row r="5" spans="1:7" s="8" customFormat="1" ht="12.75" x14ac:dyDescent="0.2">
      <c r="A5" s="6"/>
      <c r="B5" s="6"/>
      <c r="C5" s="6"/>
      <c r="D5" s="6"/>
      <c r="E5" s="6" t="s">
        <v>4</v>
      </c>
      <c r="F5" s="6"/>
      <c r="G5" s="7"/>
    </row>
    <row r="6" spans="1:7" s="8" customFormat="1" ht="13.5" thickBot="1" x14ac:dyDescent="0.25">
      <c r="A6" s="6"/>
      <c r="B6" s="6"/>
      <c r="C6" s="6"/>
      <c r="D6" s="6"/>
      <c r="E6" s="6"/>
      <c r="F6" s="6" t="s">
        <v>5</v>
      </c>
      <c r="G6" s="9">
        <v>23472.25</v>
      </c>
    </row>
    <row r="7" spans="1:7" s="8" customFormat="1" ht="12.75" x14ac:dyDescent="0.2">
      <c r="A7" s="6"/>
      <c r="B7" s="6"/>
      <c r="C7" s="6"/>
      <c r="D7" s="6"/>
      <c r="E7" s="6" t="s">
        <v>6</v>
      </c>
      <c r="F7" s="6"/>
      <c r="G7" s="7">
        <f>ROUND(SUM(G5:G6),5)</f>
        <v>23472.25</v>
      </c>
    </row>
    <row r="8" spans="1:7" s="8" customFormat="1" ht="30" customHeight="1" x14ac:dyDescent="0.2">
      <c r="A8" s="6"/>
      <c r="B8" s="6"/>
      <c r="C8" s="6"/>
      <c r="D8" s="6"/>
      <c r="E8" s="6" t="s">
        <v>7</v>
      </c>
      <c r="F8" s="6"/>
      <c r="G8" s="7">
        <v>1000</v>
      </c>
    </row>
    <row r="9" spans="1:7" s="8" customFormat="1" ht="12.75" x14ac:dyDescent="0.2">
      <c r="A9" s="6"/>
      <c r="B9" s="6"/>
      <c r="C9" s="6"/>
      <c r="D9" s="6"/>
      <c r="E9" s="6" t="s">
        <v>8</v>
      </c>
      <c r="F9" s="6"/>
      <c r="G9" s="7"/>
    </row>
    <row r="10" spans="1:7" s="8" customFormat="1" ht="12.75" x14ac:dyDescent="0.2">
      <c r="A10" s="6"/>
      <c r="B10" s="6"/>
      <c r="C10" s="6"/>
      <c r="D10" s="6"/>
      <c r="E10" s="6"/>
      <c r="F10" s="6" t="s">
        <v>9</v>
      </c>
      <c r="G10" s="7">
        <v>77695.86</v>
      </c>
    </row>
    <row r="11" spans="1:7" s="8" customFormat="1" ht="13.5" thickBot="1" x14ac:dyDescent="0.25">
      <c r="A11" s="6"/>
      <c r="B11" s="6"/>
      <c r="C11" s="6"/>
      <c r="D11" s="6"/>
      <c r="E11" s="6"/>
      <c r="F11" s="6" t="s">
        <v>10</v>
      </c>
      <c r="G11" s="9">
        <v>1495</v>
      </c>
    </row>
    <row r="12" spans="1:7" s="8" customFormat="1" ht="12.75" x14ac:dyDescent="0.2">
      <c r="A12" s="6"/>
      <c r="B12" s="6"/>
      <c r="C12" s="6"/>
      <c r="D12" s="6"/>
      <c r="E12" s="6" t="s">
        <v>11</v>
      </c>
      <c r="F12" s="6"/>
      <c r="G12" s="7">
        <f>ROUND(SUM(G9:G11),5)</f>
        <v>79190.86</v>
      </c>
    </row>
    <row r="13" spans="1:7" s="8" customFormat="1" ht="30" customHeight="1" x14ac:dyDescent="0.2">
      <c r="A13" s="6"/>
      <c r="B13" s="6"/>
      <c r="C13" s="6"/>
      <c r="D13" s="6"/>
      <c r="E13" s="6" t="s">
        <v>12</v>
      </c>
      <c r="F13" s="6"/>
      <c r="G13" s="7">
        <v>2050</v>
      </c>
    </row>
    <row r="14" spans="1:7" s="8" customFormat="1" ht="12.75" x14ac:dyDescent="0.2">
      <c r="A14" s="6"/>
      <c r="B14" s="6"/>
      <c r="C14" s="6"/>
      <c r="D14" s="6"/>
      <c r="E14" s="6" t="s">
        <v>13</v>
      </c>
      <c r="F14" s="6"/>
      <c r="G14" s="7">
        <v>76845.86</v>
      </c>
    </row>
    <row r="15" spans="1:7" s="8" customFormat="1" ht="12.75" x14ac:dyDescent="0.2">
      <c r="A15" s="6"/>
      <c r="B15" s="6"/>
      <c r="C15" s="6"/>
      <c r="D15" s="6"/>
      <c r="E15" s="6" t="s">
        <v>14</v>
      </c>
      <c r="F15" s="6"/>
      <c r="G15" s="7"/>
    </row>
    <row r="16" spans="1:7" s="8" customFormat="1" ht="12.75" x14ac:dyDescent="0.2">
      <c r="A16" s="6"/>
      <c r="B16" s="6"/>
      <c r="C16" s="6"/>
      <c r="D16" s="6"/>
      <c r="E16" s="6"/>
      <c r="F16" s="6" t="s">
        <v>15</v>
      </c>
      <c r="G16" s="7">
        <v>1350</v>
      </c>
    </row>
    <row r="17" spans="1:7" s="8" customFormat="1" ht="13.5" thickBot="1" x14ac:dyDescent="0.25">
      <c r="A17" s="6"/>
      <c r="B17" s="6"/>
      <c r="C17" s="6"/>
      <c r="D17" s="6"/>
      <c r="E17" s="6"/>
      <c r="F17" s="6" t="s">
        <v>16</v>
      </c>
      <c r="G17" s="9">
        <v>16065</v>
      </c>
    </row>
    <row r="18" spans="1:7" s="8" customFormat="1" ht="12.75" x14ac:dyDescent="0.2">
      <c r="A18" s="6"/>
      <c r="B18" s="6"/>
      <c r="C18" s="6"/>
      <c r="D18" s="6"/>
      <c r="E18" s="6" t="s">
        <v>17</v>
      </c>
      <c r="F18" s="6"/>
      <c r="G18" s="7">
        <f>ROUND(SUM(G15:G17),5)</f>
        <v>17415</v>
      </c>
    </row>
    <row r="19" spans="1:7" s="8" customFormat="1" ht="30" customHeight="1" x14ac:dyDescent="0.2">
      <c r="A19" s="6"/>
      <c r="B19" s="6"/>
      <c r="C19" s="6"/>
      <c r="D19" s="6"/>
      <c r="E19" s="6" t="s">
        <v>18</v>
      </c>
      <c r="F19" s="6"/>
      <c r="G19" s="7">
        <v>485.04</v>
      </c>
    </row>
    <row r="20" spans="1:7" s="8" customFormat="1" ht="13.5" thickBot="1" x14ac:dyDescent="0.25">
      <c r="A20" s="6"/>
      <c r="B20" s="6"/>
      <c r="C20" s="6"/>
      <c r="D20" s="6"/>
      <c r="E20" s="6" t="s">
        <v>19</v>
      </c>
      <c r="F20" s="6"/>
      <c r="G20" s="10">
        <v>1168</v>
      </c>
    </row>
    <row r="21" spans="1:7" s="8" customFormat="1" ht="13.5" thickBot="1" x14ac:dyDescent="0.25">
      <c r="A21" s="6"/>
      <c r="B21" s="6"/>
      <c r="C21" s="6"/>
      <c r="D21" s="6" t="s">
        <v>20</v>
      </c>
      <c r="E21" s="6"/>
      <c r="F21" s="6"/>
      <c r="G21" s="11">
        <f>ROUND(SUM(G3:G4)+SUM(G7:G8)+SUM(G12:G14)+SUM(G18:G20),5)</f>
        <v>202777.01</v>
      </c>
    </row>
    <row r="22" spans="1:7" s="8" customFormat="1" ht="30" customHeight="1" x14ac:dyDescent="0.2">
      <c r="A22" s="6"/>
      <c r="B22" s="6"/>
      <c r="C22" s="6" t="s">
        <v>21</v>
      </c>
      <c r="D22" s="6"/>
      <c r="E22" s="6"/>
      <c r="F22" s="6"/>
      <c r="G22" s="7">
        <f>G21</f>
        <v>202777.01</v>
      </c>
    </row>
    <row r="23" spans="1:7" s="8" customFormat="1" ht="30" customHeight="1" x14ac:dyDescent="0.2">
      <c r="A23" s="6"/>
      <c r="B23" s="6"/>
      <c r="C23" s="6"/>
      <c r="D23" s="6" t="s">
        <v>22</v>
      </c>
      <c r="E23" s="6"/>
      <c r="F23" s="6"/>
      <c r="G23" s="7"/>
    </row>
    <row r="24" spans="1:7" s="8" customFormat="1" ht="12.75" x14ac:dyDescent="0.2">
      <c r="A24" s="6"/>
      <c r="B24" s="6"/>
      <c r="C24" s="6"/>
      <c r="D24" s="6"/>
      <c r="E24" s="6" t="s">
        <v>23</v>
      </c>
      <c r="F24" s="6"/>
      <c r="G24" s="7">
        <v>500</v>
      </c>
    </row>
    <row r="25" spans="1:7" s="8" customFormat="1" ht="12.75" x14ac:dyDescent="0.2">
      <c r="A25" s="6"/>
      <c r="B25" s="6"/>
      <c r="C25" s="6"/>
      <c r="D25" s="6"/>
      <c r="E25" s="6" t="s">
        <v>24</v>
      </c>
      <c r="F25" s="6"/>
      <c r="G25" s="7">
        <v>4842.96</v>
      </c>
    </row>
    <row r="26" spans="1:7" s="8" customFormat="1" ht="12.75" x14ac:dyDescent="0.2">
      <c r="A26" s="6"/>
      <c r="B26" s="6"/>
      <c r="C26" s="6"/>
      <c r="D26" s="6"/>
      <c r="E26" s="6" t="s">
        <v>25</v>
      </c>
      <c r="F26" s="6"/>
      <c r="G26" s="7"/>
    </row>
    <row r="27" spans="1:7" s="8" customFormat="1" ht="12.75" x14ac:dyDescent="0.2">
      <c r="A27" s="6"/>
      <c r="B27" s="6"/>
      <c r="C27" s="6"/>
      <c r="D27" s="6"/>
      <c r="E27" s="6"/>
      <c r="F27" s="6" t="s">
        <v>26</v>
      </c>
      <c r="G27" s="7">
        <v>100</v>
      </c>
    </row>
    <row r="28" spans="1:7" s="8" customFormat="1" ht="13.5" thickBot="1" x14ac:dyDescent="0.25">
      <c r="A28" s="6"/>
      <c r="B28" s="6"/>
      <c r="C28" s="6"/>
      <c r="D28" s="6"/>
      <c r="E28" s="6"/>
      <c r="F28" s="6" t="s">
        <v>27</v>
      </c>
      <c r="G28" s="9">
        <v>120</v>
      </c>
    </row>
    <row r="29" spans="1:7" s="8" customFormat="1" ht="12.75" x14ac:dyDescent="0.2">
      <c r="A29" s="6"/>
      <c r="B29" s="6"/>
      <c r="C29" s="6"/>
      <c r="D29" s="6"/>
      <c r="E29" s="6" t="s">
        <v>28</v>
      </c>
      <c r="F29" s="6"/>
      <c r="G29" s="7">
        <f>ROUND(SUM(G26:G28),5)</f>
        <v>220</v>
      </c>
    </row>
    <row r="30" spans="1:7" s="8" customFormat="1" ht="30" customHeight="1" x14ac:dyDescent="0.2">
      <c r="A30" s="6"/>
      <c r="B30" s="6"/>
      <c r="C30" s="6"/>
      <c r="D30" s="6"/>
      <c r="E30" s="6" t="s">
        <v>29</v>
      </c>
      <c r="F30" s="6"/>
      <c r="G30" s="7">
        <v>53.75</v>
      </c>
    </row>
    <row r="31" spans="1:7" s="8" customFormat="1" ht="12.75" x14ac:dyDescent="0.2">
      <c r="A31" s="6"/>
      <c r="B31" s="6"/>
      <c r="C31" s="6"/>
      <c r="D31" s="6"/>
      <c r="E31" s="6" t="s">
        <v>30</v>
      </c>
      <c r="F31" s="6"/>
      <c r="G31" s="7">
        <v>76845.86</v>
      </c>
    </row>
    <row r="32" spans="1:7" s="8" customFormat="1" ht="12.75" x14ac:dyDescent="0.2">
      <c r="A32" s="6"/>
      <c r="B32" s="6"/>
      <c r="C32" s="6"/>
      <c r="D32" s="6"/>
      <c r="E32" s="6" t="s">
        <v>31</v>
      </c>
      <c r="F32" s="6"/>
      <c r="G32" s="7">
        <v>1955.93</v>
      </c>
    </row>
    <row r="33" spans="1:7" s="8" customFormat="1" ht="12.75" x14ac:dyDescent="0.2">
      <c r="A33" s="6"/>
      <c r="B33" s="6"/>
      <c r="C33" s="6"/>
      <c r="D33" s="6"/>
      <c r="E33" s="6" t="s">
        <v>32</v>
      </c>
      <c r="F33" s="6"/>
      <c r="G33" s="7"/>
    </row>
    <row r="34" spans="1:7" s="8" customFormat="1" ht="12.75" x14ac:dyDescent="0.2">
      <c r="A34" s="6"/>
      <c r="B34" s="6"/>
      <c r="C34" s="6"/>
      <c r="D34" s="6"/>
      <c r="E34" s="6"/>
      <c r="F34" s="6" t="s">
        <v>33</v>
      </c>
      <c r="G34" s="7">
        <v>10850</v>
      </c>
    </row>
    <row r="35" spans="1:7" s="8" customFormat="1" ht="13.5" thickBot="1" x14ac:dyDescent="0.25">
      <c r="A35" s="6"/>
      <c r="B35" s="6"/>
      <c r="C35" s="6"/>
      <c r="D35" s="6"/>
      <c r="E35" s="6"/>
      <c r="F35" s="6" t="s">
        <v>34</v>
      </c>
      <c r="G35" s="9">
        <v>3157.27</v>
      </c>
    </row>
    <row r="36" spans="1:7" s="8" customFormat="1" ht="12.75" x14ac:dyDescent="0.2">
      <c r="A36" s="6"/>
      <c r="B36" s="6"/>
      <c r="C36" s="6"/>
      <c r="D36" s="6"/>
      <c r="E36" s="6" t="s">
        <v>35</v>
      </c>
      <c r="F36" s="6"/>
      <c r="G36" s="7">
        <f>ROUND(SUM(G33:G35),5)</f>
        <v>14007.27</v>
      </c>
    </row>
    <row r="37" spans="1:7" s="8" customFormat="1" ht="30" customHeight="1" x14ac:dyDescent="0.2">
      <c r="A37" s="6"/>
      <c r="B37" s="6"/>
      <c r="C37" s="6"/>
      <c r="D37" s="6"/>
      <c r="E37" s="6" t="s">
        <v>36</v>
      </c>
      <c r="F37" s="6"/>
      <c r="G37" s="7"/>
    </row>
    <row r="38" spans="1:7" s="8" customFormat="1" ht="12.75" x14ac:dyDescent="0.2">
      <c r="A38" s="6"/>
      <c r="B38" s="6"/>
      <c r="C38" s="6"/>
      <c r="D38" s="6"/>
      <c r="E38" s="6"/>
      <c r="F38" s="6" t="s">
        <v>37</v>
      </c>
      <c r="G38" s="7">
        <v>500</v>
      </c>
    </row>
    <row r="39" spans="1:7" s="8" customFormat="1" ht="13.5" thickBot="1" x14ac:dyDescent="0.25">
      <c r="A39" s="6"/>
      <c r="B39" s="6"/>
      <c r="C39" s="6"/>
      <c r="D39" s="6"/>
      <c r="E39" s="6"/>
      <c r="F39" s="6" t="s">
        <v>38</v>
      </c>
      <c r="G39" s="9">
        <v>200</v>
      </c>
    </row>
    <row r="40" spans="1:7" s="8" customFormat="1" ht="12.75" x14ac:dyDescent="0.2">
      <c r="A40" s="6"/>
      <c r="B40" s="6"/>
      <c r="C40" s="6"/>
      <c r="D40" s="6"/>
      <c r="E40" s="6" t="s">
        <v>39</v>
      </c>
      <c r="F40" s="6"/>
      <c r="G40" s="7">
        <f>ROUND(SUM(G37:G39),5)</f>
        <v>700</v>
      </c>
    </row>
    <row r="41" spans="1:7" s="8" customFormat="1" ht="30" customHeight="1" x14ac:dyDescent="0.2">
      <c r="A41" s="6"/>
      <c r="B41" s="6"/>
      <c r="C41" s="6"/>
      <c r="D41" s="6"/>
      <c r="E41" s="6" t="s">
        <v>40</v>
      </c>
      <c r="F41" s="6"/>
      <c r="G41" s="7">
        <v>751.12</v>
      </c>
    </row>
    <row r="42" spans="1:7" s="8" customFormat="1" ht="12.75" x14ac:dyDescent="0.2">
      <c r="A42" s="6"/>
      <c r="B42" s="6"/>
      <c r="C42" s="6"/>
      <c r="D42" s="6"/>
      <c r="E42" s="6" t="s">
        <v>41</v>
      </c>
      <c r="F42" s="6"/>
      <c r="G42" s="7"/>
    </row>
    <row r="43" spans="1:7" s="8" customFormat="1" ht="12.75" x14ac:dyDescent="0.2">
      <c r="A43" s="6"/>
      <c r="B43" s="6"/>
      <c r="C43" s="6"/>
      <c r="D43" s="6"/>
      <c r="E43" s="6"/>
      <c r="F43" s="6" t="s">
        <v>9</v>
      </c>
      <c r="G43" s="7">
        <v>5700</v>
      </c>
    </row>
    <row r="44" spans="1:7" s="8" customFormat="1" ht="13.5" thickBot="1" x14ac:dyDescent="0.25">
      <c r="A44" s="6"/>
      <c r="B44" s="6"/>
      <c r="C44" s="6"/>
      <c r="D44" s="6"/>
      <c r="E44" s="6"/>
      <c r="F44" s="6" t="s">
        <v>10</v>
      </c>
      <c r="G44" s="9">
        <v>6535</v>
      </c>
    </row>
    <row r="45" spans="1:7" s="8" customFormat="1" ht="12.75" x14ac:dyDescent="0.2">
      <c r="A45" s="6"/>
      <c r="B45" s="6"/>
      <c r="C45" s="6"/>
      <c r="D45" s="6"/>
      <c r="E45" s="6" t="s">
        <v>42</v>
      </c>
      <c r="F45" s="6"/>
      <c r="G45" s="7">
        <f>ROUND(SUM(G42:G44),5)</f>
        <v>12235</v>
      </c>
    </row>
    <row r="46" spans="1:7" s="8" customFormat="1" ht="30" customHeight="1" x14ac:dyDescent="0.2">
      <c r="A46" s="6"/>
      <c r="B46" s="6"/>
      <c r="C46" s="6"/>
      <c r="D46" s="6"/>
      <c r="E46" s="6" t="s">
        <v>43</v>
      </c>
      <c r="F46" s="6"/>
      <c r="G46" s="7">
        <v>649</v>
      </c>
    </row>
    <row r="47" spans="1:7" s="8" customFormat="1" ht="12.75" x14ac:dyDescent="0.2">
      <c r="A47" s="6"/>
      <c r="B47" s="6"/>
      <c r="C47" s="6"/>
      <c r="D47" s="6"/>
      <c r="E47" s="6" t="s">
        <v>44</v>
      </c>
      <c r="F47" s="6"/>
      <c r="G47" s="7">
        <v>76845.86</v>
      </c>
    </row>
    <row r="48" spans="1:7" s="8" customFormat="1" ht="12.75" x14ac:dyDescent="0.2">
      <c r="A48" s="6"/>
      <c r="B48" s="6"/>
      <c r="C48" s="6"/>
      <c r="D48" s="6"/>
      <c r="E48" s="6" t="s">
        <v>45</v>
      </c>
      <c r="F48" s="6"/>
      <c r="G48" s="7">
        <v>1781.72</v>
      </c>
    </row>
    <row r="49" spans="1:7" s="8" customFormat="1" ht="12.75" x14ac:dyDescent="0.2">
      <c r="A49" s="6"/>
      <c r="B49" s="6"/>
      <c r="C49" s="6"/>
      <c r="D49" s="6"/>
      <c r="E49" s="6" t="s">
        <v>46</v>
      </c>
      <c r="F49" s="6"/>
      <c r="G49" s="7">
        <v>1700</v>
      </c>
    </row>
    <row r="50" spans="1:7" s="8" customFormat="1" ht="12.75" x14ac:dyDescent="0.2">
      <c r="A50" s="6"/>
      <c r="B50" s="6"/>
      <c r="C50" s="6"/>
      <c r="D50" s="6"/>
      <c r="E50" s="6" t="s">
        <v>47</v>
      </c>
      <c r="F50" s="6"/>
      <c r="G50" s="7">
        <v>50</v>
      </c>
    </row>
    <row r="51" spans="1:7" s="8" customFormat="1" ht="13.5" thickBot="1" x14ac:dyDescent="0.25">
      <c r="A51" s="6"/>
      <c r="B51" s="6"/>
      <c r="C51" s="6"/>
      <c r="D51" s="6"/>
      <c r="E51" s="6" t="s">
        <v>48</v>
      </c>
      <c r="F51" s="6"/>
      <c r="G51" s="10">
        <v>73.900000000000006</v>
      </c>
    </row>
    <row r="52" spans="1:7" s="8" customFormat="1" ht="13.5" thickBot="1" x14ac:dyDescent="0.25">
      <c r="A52" s="6"/>
      <c r="B52" s="6"/>
      <c r="C52" s="6"/>
      <c r="D52" s="6" t="s">
        <v>49</v>
      </c>
      <c r="E52" s="6"/>
      <c r="F52" s="6"/>
      <c r="G52" s="12">
        <f>ROUND(SUM(G23:G25)+SUM(G29:G32)+G36+SUM(G40:G41)+SUM(G45:G51),5)</f>
        <v>193212.37</v>
      </c>
    </row>
    <row r="53" spans="1:7" s="8" customFormat="1" ht="30" customHeight="1" thickBot="1" x14ac:dyDescent="0.25">
      <c r="A53" s="6"/>
      <c r="B53" s="6" t="s">
        <v>50</v>
      </c>
      <c r="C53" s="6"/>
      <c r="D53" s="6"/>
      <c r="E53" s="6"/>
      <c r="F53" s="6"/>
      <c r="G53" s="12">
        <f>ROUND(G2+G22-G52,5)</f>
        <v>9564.64</v>
      </c>
    </row>
    <row r="54" spans="1:7" s="14" customFormat="1" ht="30" customHeight="1" thickBot="1" x14ac:dyDescent="0.25">
      <c r="A54" s="6" t="s">
        <v>51</v>
      </c>
      <c r="B54" s="6"/>
      <c r="C54" s="6"/>
      <c r="D54" s="6"/>
      <c r="E54" s="6"/>
      <c r="F54" s="6"/>
      <c r="G54" s="13">
        <f>G53</f>
        <v>9564.64</v>
      </c>
    </row>
    <row r="55" spans="1:7" ht="15.75" thickTop="1" x14ac:dyDescent="0.25"/>
  </sheetData>
  <pageMargins left="0.70866141732283472" right="0.70866141732283472" top="1.1417322834645669" bottom="0.74803149606299213" header="0.23622047244094491" footer="0.31496062992125984"/>
  <pageSetup orientation="portrait" horizontalDpi="4294967293" verticalDpi="4294967293" r:id="rId1"/>
  <headerFooter>
    <oddHeader>&amp;C&amp;"Arial,Bold"&amp;12 OAWOA
&amp;14 Profit &amp;&amp; Loss
&amp;10 September 2016 through August 2017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20DEB-031C-44D8-93EF-07A4257E4CB9}">
  <dimension ref="A1:F28"/>
  <sheetViews>
    <sheetView workbookViewId="0">
      <selection sqref="A1:XFD1048576"/>
    </sheetView>
  </sheetViews>
  <sheetFormatPr defaultRowHeight="15" x14ac:dyDescent="0.25"/>
  <cols>
    <col min="1" max="4" width="3" style="1" customWidth="1"/>
    <col min="5" max="5" width="29.5703125" style="1" customWidth="1"/>
    <col min="6" max="6" width="27.140625" style="2" customWidth="1"/>
  </cols>
  <sheetData>
    <row r="1" spans="1:6" s="5" customFormat="1" ht="13.5" thickBot="1" x14ac:dyDescent="0.25">
      <c r="A1" s="3"/>
      <c r="B1" s="3"/>
      <c r="C1" s="3"/>
      <c r="D1" s="3"/>
      <c r="E1" s="3"/>
      <c r="F1" s="4" t="s">
        <v>52</v>
      </c>
    </row>
    <row r="2" spans="1:6" s="8" customFormat="1" ht="13.5" thickTop="1" x14ac:dyDescent="0.2">
      <c r="A2" s="6" t="s">
        <v>53</v>
      </c>
      <c r="B2" s="6"/>
      <c r="C2" s="6"/>
      <c r="D2" s="6"/>
      <c r="E2" s="6"/>
      <c r="F2" s="7"/>
    </row>
    <row r="3" spans="1:6" s="8" customFormat="1" ht="12.75" x14ac:dyDescent="0.2">
      <c r="A3" s="6"/>
      <c r="B3" s="6" t="s">
        <v>54</v>
      </c>
      <c r="C3" s="6"/>
      <c r="D3" s="6"/>
      <c r="E3" s="6"/>
      <c r="F3" s="7"/>
    </row>
    <row r="4" spans="1:6" s="8" customFormat="1" ht="12.75" x14ac:dyDescent="0.2">
      <c r="A4" s="6"/>
      <c r="B4" s="6"/>
      <c r="C4" s="6" t="s">
        <v>55</v>
      </c>
      <c r="D4" s="6"/>
      <c r="E4" s="6"/>
      <c r="F4" s="7"/>
    </row>
    <row r="5" spans="1:6" s="8" customFormat="1" ht="13.5" thickBot="1" x14ac:dyDescent="0.25">
      <c r="A5" s="6"/>
      <c r="B5" s="6"/>
      <c r="C5" s="6"/>
      <c r="D5" s="6" t="s">
        <v>56</v>
      </c>
      <c r="E5" s="6"/>
      <c r="F5" s="9">
        <v>59187.6</v>
      </c>
    </row>
    <row r="6" spans="1:6" s="8" customFormat="1" ht="12.75" x14ac:dyDescent="0.2">
      <c r="A6" s="6"/>
      <c r="B6" s="6"/>
      <c r="C6" s="6" t="s">
        <v>57</v>
      </c>
      <c r="D6" s="6"/>
      <c r="E6" s="6"/>
      <c r="F6" s="7">
        <f>ROUND(SUM(F4:F5),5)</f>
        <v>59187.6</v>
      </c>
    </row>
    <row r="7" spans="1:6" s="8" customFormat="1" ht="12.75" x14ac:dyDescent="0.2">
      <c r="A7" s="6"/>
      <c r="B7" s="6"/>
      <c r="C7" s="6" t="s">
        <v>58</v>
      </c>
      <c r="D7" s="6"/>
      <c r="E7" s="6"/>
      <c r="F7" s="7"/>
    </row>
    <row r="8" spans="1:6" s="8" customFormat="1" ht="13.5" thickBot="1" x14ac:dyDescent="0.25">
      <c r="A8" s="6"/>
      <c r="B8" s="6"/>
      <c r="C8" s="6"/>
      <c r="D8" s="6" t="s">
        <v>58</v>
      </c>
      <c r="E8" s="6"/>
      <c r="F8" s="10">
        <v>850</v>
      </c>
    </row>
    <row r="9" spans="1:6" s="8" customFormat="1" ht="13.5" thickBot="1" x14ac:dyDescent="0.25">
      <c r="A9" s="6"/>
      <c r="B9" s="6"/>
      <c r="C9" s="6" t="s">
        <v>59</v>
      </c>
      <c r="D9" s="6"/>
      <c r="E9" s="6"/>
      <c r="F9" s="11">
        <f>ROUND(SUM(F7:F8),5)</f>
        <v>850</v>
      </c>
    </row>
    <row r="10" spans="1:6" s="8" customFormat="1" ht="12.75" x14ac:dyDescent="0.2">
      <c r="A10" s="6"/>
      <c r="B10" s="6" t="s">
        <v>60</v>
      </c>
      <c r="C10" s="6"/>
      <c r="D10" s="6"/>
      <c r="E10" s="6"/>
      <c r="F10" s="7">
        <f>ROUND(F3+F6+F9,5)</f>
        <v>60037.599999999999</v>
      </c>
    </row>
    <row r="11" spans="1:6" s="8" customFormat="1" ht="12.75" x14ac:dyDescent="0.2">
      <c r="A11" s="6"/>
      <c r="B11" s="6" t="s">
        <v>61</v>
      </c>
      <c r="C11" s="6"/>
      <c r="D11" s="6"/>
      <c r="E11" s="6"/>
      <c r="F11" s="7"/>
    </row>
    <row r="12" spans="1:6" s="8" customFormat="1" ht="13.5" thickBot="1" x14ac:dyDescent="0.25">
      <c r="A12" s="6"/>
      <c r="B12" s="6"/>
      <c r="C12" s="6" t="s">
        <v>62</v>
      </c>
      <c r="D12" s="6"/>
      <c r="E12" s="6"/>
      <c r="F12" s="10">
        <v>25000</v>
      </c>
    </row>
    <row r="13" spans="1:6" s="8" customFormat="1" ht="13.5" thickBot="1" x14ac:dyDescent="0.25">
      <c r="A13" s="6"/>
      <c r="B13" s="6" t="s">
        <v>63</v>
      </c>
      <c r="C13" s="6"/>
      <c r="D13" s="6"/>
      <c r="E13" s="6"/>
      <c r="F13" s="12">
        <f>ROUND(SUM(F11:F12),5)</f>
        <v>25000</v>
      </c>
    </row>
    <row r="14" spans="1:6" s="14" customFormat="1" ht="13.5" thickBot="1" x14ac:dyDescent="0.25">
      <c r="A14" s="6" t="s">
        <v>64</v>
      </c>
      <c r="B14" s="6"/>
      <c r="C14" s="6"/>
      <c r="D14" s="6"/>
      <c r="E14" s="6"/>
      <c r="F14" s="13">
        <f>ROUND(F2+F10+F13,5)</f>
        <v>85037.6</v>
      </c>
    </row>
    <row r="15" spans="1:6" s="8" customFormat="1" ht="13.5" thickTop="1" x14ac:dyDescent="0.2">
      <c r="A15" s="6" t="s">
        <v>65</v>
      </c>
      <c r="B15" s="6"/>
      <c r="C15" s="6"/>
      <c r="D15" s="6"/>
      <c r="E15" s="6"/>
      <c r="F15" s="7"/>
    </row>
    <row r="16" spans="1:6" s="8" customFormat="1" ht="12.75" x14ac:dyDescent="0.2">
      <c r="A16" s="6"/>
      <c r="B16" s="6" t="s">
        <v>66</v>
      </c>
      <c r="C16" s="6"/>
      <c r="D16" s="6"/>
      <c r="E16" s="6"/>
      <c r="F16" s="7"/>
    </row>
    <row r="17" spans="1:6" s="8" customFormat="1" ht="12.75" x14ac:dyDescent="0.2">
      <c r="A17" s="6"/>
      <c r="B17" s="6"/>
      <c r="C17" s="6" t="s">
        <v>67</v>
      </c>
      <c r="D17" s="6"/>
      <c r="E17" s="6"/>
      <c r="F17" s="7"/>
    </row>
    <row r="18" spans="1:6" s="8" customFormat="1" ht="12.75" x14ac:dyDescent="0.2">
      <c r="A18" s="6"/>
      <c r="B18" s="6"/>
      <c r="C18" s="6"/>
      <c r="D18" s="6" t="s">
        <v>68</v>
      </c>
      <c r="E18" s="6"/>
      <c r="F18" s="7"/>
    </row>
    <row r="19" spans="1:6" s="8" customFormat="1" ht="13.5" thickBot="1" x14ac:dyDescent="0.25">
      <c r="A19" s="6"/>
      <c r="B19" s="6"/>
      <c r="C19" s="6"/>
      <c r="D19" s="6"/>
      <c r="E19" s="6" t="s">
        <v>68</v>
      </c>
      <c r="F19" s="10">
        <v>2100</v>
      </c>
    </row>
    <row r="20" spans="1:6" s="8" customFormat="1" ht="13.5" thickBot="1" x14ac:dyDescent="0.25">
      <c r="A20" s="6"/>
      <c r="B20" s="6"/>
      <c r="C20" s="6"/>
      <c r="D20" s="6" t="s">
        <v>69</v>
      </c>
      <c r="E20" s="6"/>
      <c r="F20" s="12">
        <f>ROUND(SUM(F18:F19),5)</f>
        <v>2100</v>
      </c>
    </row>
    <row r="21" spans="1:6" s="8" customFormat="1" ht="13.5" thickBot="1" x14ac:dyDescent="0.25">
      <c r="A21" s="6"/>
      <c r="B21" s="6"/>
      <c r="C21" s="6" t="s">
        <v>70</v>
      </c>
      <c r="D21" s="6"/>
      <c r="E21" s="6"/>
      <c r="F21" s="11">
        <f>ROUND(F17+F20,5)</f>
        <v>2100</v>
      </c>
    </row>
    <row r="22" spans="1:6" s="8" customFormat="1" ht="12.75" x14ac:dyDescent="0.2">
      <c r="A22" s="6"/>
      <c r="B22" s="6" t="s">
        <v>71</v>
      </c>
      <c r="C22" s="6"/>
      <c r="D22" s="6"/>
      <c r="E22" s="6"/>
      <c r="F22" s="7">
        <f>ROUND(F16+F21,5)</f>
        <v>2100</v>
      </c>
    </row>
    <row r="23" spans="1:6" s="8" customFormat="1" ht="12.75" x14ac:dyDescent="0.2">
      <c r="A23" s="6"/>
      <c r="B23" s="6" t="s">
        <v>72</v>
      </c>
      <c r="C23" s="6"/>
      <c r="D23" s="6"/>
      <c r="E23" s="6"/>
      <c r="F23" s="7"/>
    </row>
    <row r="24" spans="1:6" s="8" customFormat="1" ht="12.75" x14ac:dyDescent="0.2">
      <c r="A24" s="6"/>
      <c r="B24" s="6"/>
      <c r="C24" s="6" t="s">
        <v>73</v>
      </c>
      <c r="D24" s="6"/>
      <c r="E24" s="6"/>
      <c r="F24" s="7">
        <v>73372.960000000006</v>
      </c>
    </row>
    <row r="25" spans="1:6" s="8" customFormat="1" ht="13.5" thickBot="1" x14ac:dyDescent="0.25">
      <c r="A25" s="6"/>
      <c r="B25" s="6"/>
      <c r="C25" s="6" t="s">
        <v>51</v>
      </c>
      <c r="D25" s="6"/>
      <c r="E25" s="6"/>
      <c r="F25" s="10">
        <v>9564.64</v>
      </c>
    </row>
    <row r="26" spans="1:6" s="8" customFormat="1" ht="13.5" thickBot="1" x14ac:dyDescent="0.25">
      <c r="A26" s="6"/>
      <c r="B26" s="6" t="s">
        <v>74</v>
      </c>
      <c r="C26" s="6"/>
      <c r="D26" s="6"/>
      <c r="E26" s="6"/>
      <c r="F26" s="12">
        <f>ROUND(SUM(F23:F25),5)</f>
        <v>82937.600000000006</v>
      </c>
    </row>
    <row r="27" spans="1:6" s="14" customFormat="1" ht="13.5" thickBot="1" x14ac:dyDescent="0.25">
      <c r="A27" s="6" t="s">
        <v>75</v>
      </c>
      <c r="B27" s="6"/>
      <c r="C27" s="6"/>
      <c r="D27" s="6"/>
      <c r="E27" s="6"/>
      <c r="F27" s="13">
        <f>ROUND(F15+F22+F26,5)</f>
        <v>85037.6</v>
      </c>
    </row>
    <row r="28" spans="1:6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Income &amp; Expense</vt:lpstr>
      <vt:lpstr>Assets &amp; Liabilities</vt:lpstr>
      <vt:lpstr>Sheet2</vt:lpstr>
      <vt:lpstr>Sheet3</vt:lpstr>
      <vt:lpstr>'Income &amp; Expense'!Print_Titles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Baxter!</cp:lastModifiedBy>
  <cp:lastPrinted>2017-10-12T21:50:55Z</cp:lastPrinted>
  <dcterms:created xsi:type="dcterms:W3CDTF">2017-10-12T20:53:23Z</dcterms:created>
  <dcterms:modified xsi:type="dcterms:W3CDTF">2017-10-13T01:32:28Z</dcterms:modified>
</cp:coreProperties>
</file>